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steeman/Desktop/ESE_5190/final-project-shorts-and-sparks/"/>
    </mc:Choice>
  </mc:AlternateContent>
  <xr:revisionPtr revIDLastSave="0" documentId="13_ncr:1_{02E1FB73-1B0F-BF47-ADCD-6CF6F1CDBBC2}" xr6:coauthVersionLast="47" xr6:coauthVersionMax="47" xr10:uidLastSave="{00000000-0000-0000-0000-000000000000}"/>
  <bookViews>
    <workbookView xWindow="0" yWindow="500" windowWidth="27260" windowHeight="17500" xr2:uid="{FE2B8159-7EC6-B541-ACD6-1025FC8F91BC}"/>
  </bookViews>
  <sheets>
    <sheet name="BOM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2" l="1"/>
  <c r="F45" i="2" s="1"/>
  <c r="F43" i="2"/>
  <c r="F35" i="2"/>
  <c r="F33" i="2"/>
  <c r="F7" i="2"/>
  <c r="F6" i="2"/>
  <c r="F8" i="2"/>
  <c r="F9" i="2"/>
  <c r="F25" i="2"/>
  <c r="F5" i="2"/>
  <c r="F29" i="2"/>
  <c r="F19" i="2"/>
  <c r="F23" i="2"/>
  <c r="F31" i="2"/>
  <c r="F30" i="2"/>
  <c r="F28" i="2"/>
  <c r="F27" i="2"/>
  <c r="F22" i="2"/>
  <c r="F21" i="2"/>
  <c r="F15" i="2"/>
  <c r="F14" i="2"/>
  <c r="F12" i="2"/>
  <c r="F13" i="2"/>
  <c r="F11" i="2"/>
  <c r="F18" i="2"/>
  <c r="F10" i="2"/>
  <c r="F4" i="2"/>
  <c r="F3" i="2"/>
  <c r="F2" i="2"/>
  <c r="F41" i="2" l="1"/>
</calcChain>
</file>

<file path=xl/sharedStrings.xml><?xml version="1.0" encoding="utf-8"?>
<sst xmlns="http://schemas.openxmlformats.org/spreadsheetml/2006/main" count="171" uniqueCount="119">
  <si>
    <t>Components</t>
  </si>
  <si>
    <t>Type</t>
  </si>
  <si>
    <t>Qty</t>
  </si>
  <si>
    <t>Cost</t>
  </si>
  <si>
    <t>Manufacturer Part Number (MPN)</t>
  </si>
  <si>
    <t>Package</t>
  </si>
  <si>
    <t>Notes (optional)</t>
  </si>
  <si>
    <t>THRU</t>
  </si>
  <si>
    <t>https://www.digikey.com/en/products/detail/melexis-technologies-nv/MLX90640ESF-BAB-000-TU/8638464</t>
  </si>
  <si>
    <t>MLX90640ESF-BAB-000-TU-ND</t>
  </si>
  <si>
    <t>MLX90640ESF-BAB-000-TU</t>
  </si>
  <si>
    <t>TO-205AD, TO-39-3 Metal Can</t>
  </si>
  <si>
    <t>N/A</t>
  </si>
  <si>
    <t>Link</t>
  </si>
  <si>
    <t>668-1024-ND</t>
  </si>
  <si>
    <t>AI-1440-TWT-12V-R</t>
  </si>
  <si>
    <t>12V (3~16V), 4Khz</t>
  </si>
  <si>
    <t>Internal Driven Buzzer</t>
  </si>
  <si>
    <t>Swtiches and Buttons</t>
  </si>
  <si>
    <t>Resistors</t>
  </si>
  <si>
    <t>Inductors</t>
  </si>
  <si>
    <t>ATMEGA328PB</t>
  </si>
  <si>
    <t>11/7 Order</t>
  </si>
  <si>
    <t>Slip Ring w/ hole</t>
  </si>
  <si>
    <t>https://www.amazon.com/slipring-conductive-through-12-7mm6-collector/dp/B08S7C1723/ref=pd_rhf_se_s_pd_sbs_rvi_d_sccl_1_2/135-6562302-1023728?pd_rd_w=T9isY&amp;content-id=amzn1.sym.46e2be74-be72-4d3f-86e1-1de279690c4e&amp;pf_rd_p=46e2be74-be72-4d3f-86e1-1de279690c4e&amp;pf_rd_r=C0N22YVS98Y5N1YZ0AJV&amp;pd_rd_wg=WK7nq&amp;pd_rd_r=fe90ac11-9884-49e7-9fbf-b1d5aff042c6&amp;pd_rd_i=B08S7C1723&amp;psc=1#customerReviews</t>
  </si>
  <si>
    <t>through hole 12.7mm6 10A</t>
  </si>
  <si>
    <t>SRT038-93-0610</t>
  </si>
  <si>
    <t>https://www.amazon.com/CEKER-Fittings-Straight-Pneumatic-compressor/dp/B0CJXL73VH/ref=sr_1_1?crid=1TV9PBMFIJKQ8&amp;dib=eyJ2IjoiMSJ9.xsFx7JjCCQDJl7TXxG7DAsuyZ6dp7_vG8CVpuYuVwSfEppWUMXHlKW1Oi083cpTqsq9HVtTJL-0WaNmAxbeVlAl7gMtI1jReXfis0Gh-F9XQO2aNYMxaJB81IacXo8SgEe5qTL98kYfxRaLBuuyPBLB8wJdGPuXiEpGKE09XuIkSeS6vNYC8B71tzVRZKM7S-SZOaWpN43pabf_oWgg9r0zo7-kqHzXitoRoiYmwbGU.umFqvh4yPj5tTs-F5xBBPmffAFrTXbSJxvdLMlyPIIg&amp;dib_tag=se&amp;keywords=pu%2Btubes%2B10%2Bmm%2Bvalve&amp;qid=1731563200&amp;sprefix=pu%2Btubes%2B10%2Bmm%2Bvalve%2Caps%2C151&amp;sr=8-1&amp;th=1</t>
  </si>
  <si>
    <t>Part ID</t>
  </si>
  <si>
    <t>Vendor</t>
  </si>
  <si>
    <t>Digikey</t>
  </si>
  <si>
    <t>Amazon</t>
  </si>
  <si>
    <t>B08S7C1723</t>
  </si>
  <si>
    <t>Push Connect Valve 3 pack</t>
  </si>
  <si>
    <t>Total</t>
  </si>
  <si>
    <t>Thermal Camera 32x24</t>
  </si>
  <si>
    <t>IRLB8721 MOSFET</t>
  </si>
  <si>
    <t>Pump</t>
  </si>
  <si>
    <t>MG995R Servos</t>
  </si>
  <si>
    <t>https://www.adafruit.com/product/1142</t>
  </si>
  <si>
    <t>Adafruit</t>
  </si>
  <si>
    <t>5V</t>
  </si>
  <si>
    <t>https://www.digikey.com/en/products/detail/pui-audio-inc/AI-1440-TWT-12V-R/1464763?s=N4IgTCBcDaIIIEkC0BGALGgDEgKgdR1TADUkAlEAXQF8g</t>
  </si>
  <si>
    <t>https://grobotronics.com/a4988.html?sl=en</t>
  </si>
  <si>
    <t>https://www.pololu.com/product/1182</t>
  </si>
  <si>
    <t>Pololu</t>
  </si>
  <si>
    <t>PCB</t>
  </si>
  <si>
    <t>A4988 Stepper Driver</t>
  </si>
  <si>
    <t>https://www.topsflo.com/dc-gear-pump/tg-02.html</t>
  </si>
  <si>
    <t>Actual Price on inquiry, approx 15</t>
  </si>
  <si>
    <t>TopsFlo</t>
  </si>
  <si>
    <t>tg-02bt-12-025</t>
  </si>
  <si>
    <t>Stepper Motor</t>
  </si>
  <si>
    <t>https://www.pololu.com/product/1205</t>
  </si>
  <si>
    <t>SY28STH32-0674A</t>
  </si>
  <si>
    <t>VL53L1X ToF Sensor</t>
  </si>
  <si>
    <t>https://www.adafruit.com/product/3967</t>
  </si>
  <si>
    <t>Aquired</t>
  </si>
  <si>
    <t>Detkin</t>
  </si>
  <si>
    <t xml:space="preserve"> </t>
  </si>
  <si>
    <t>Net Cost:</t>
  </si>
  <si>
    <t>Budget Use:</t>
  </si>
  <si>
    <t>Sparkfun</t>
  </si>
  <si>
    <t>2x 1k</t>
  </si>
  <si>
    <t>Linear Regulator 3.3V</t>
  </si>
  <si>
    <t>100nF 10uF</t>
  </si>
  <si>
    <t>BabyBuck 5V to 3.3V</t>
  </si>
  <si>
    <t>https://www.sparkfun.com/products/18357</t>
  </si>
  <si>
    <t>COM-18357</t>
  </si>
  <si>
    <t>Buck Boost (5V out)</t>
  </si>
  <si>
    <t>https://www.sparkfun.com/products/15208</t>
  </si>
  <si>
    <t>COM-15208</t>
  </si>
  <si>
    <t>Capacitors (ceramic)</t>
  </si>
  <si>
    <t>Capacitors (electrolytic)</t>
  </si>
  <si>
    <t>100uF</t>
  </si>
  <si>
    <t>LM1086IT-3.3/NOPB-ND</t>
  </si>
  <si>
    <t>LM1086IT-3.3/NOPB</t>
  </si>
  <si>
    <t>TO-220-3</t>
  </si>
  <si>
    <t>https://www.digikey.com/en/products/detail/texas-instruments/LM1086IT-3-3-NOPB/363579</t>
  </si>
  <si>
    <t>IRLB8721PBF-ND</t>
  </si>
  <si>
    <t>IRLB8721PBF</t>
  </si>
  <si>
    <t>TO-220AB</t>
  </si>
  <si>
    <t>https://www.digikey.com/en/products/detail/infineon-technologies/IRLB8721PBF/2127670?s=N4IgTCBcDaIJICUAyAhAHAdjARhAXQF8g</t>
  </si>
  <si>
    <t>ATMEGA328PB-XMINI-ND</t>
  </si>
  <si>
    <t>ATMEGA328PB-XMINI</t>
  </si>
  <si>
    <t>B0CJXL73VH</t>
  </si>
  <si>
    <t>https://www.amazon.com/5-5x2-1mm-Converter-Transformer-Surveillance-External/dp/B07GFFG1BQ/ref=sr_1_8?crid=SREWS5PENGQV&amp;dib=eyJ2IjoiMSJ9.ds7QK3DHf0sb58saFlG56Gq9I6UpgYwA9xewKhjJGF6TCz9sPUwYR6UlyogTPy-v8msnitEfSGLgcSOeC0eZlLJt2t-7F-h2o_yadty9iPC4bV8NYUVrbT8SacUlIi_Iw69M7vp6xOnC3dQkn0JhiMSd5hqyVrLINphOrhGnbJX7etG1bhrpnc5pLmO7zMmcq92ZmznjhEZwHmbIp23cVOtCtZ5L4Jt7LGpBx1zNhxI.osB5H5dOCEaAHvtp1aOj9goiJcgxdLL4m-TunK1z3uM&amp;dib_tag=se&amp;keywords=12v%2B5a%2Bpower%2Badapter&amp;qid=1731967646&amp;sprefix=12v%2B5a%2Bpower%2Badapter%2Caps%2C98&amp;sr=8-8&amp;th=1</t>
  </si>
  <si>
    <t>12V 5A Power Supply</t>
  </si>
  <si>
    <t>B07GFFG1BQ</t>
  </si>
  <si>
    <t>SL</t>
  </si>
  <si>
    <t>2057-SW-PB2-2EZ-A-RB-3-L1A-ND</t>
  </si>
  <si>
    <t>SW-PB2-2EZ-A-RB-3-L1A</t>
  </si>
  <si>
    <t>SPDT Switch with LED ring</t>
  </si>
  <si>
    <t>https://www.digikey.com/en/products/detail/adam-tech/SW-PB2-2EZ-A-RB-3-L1A/15284425?gclsrc=aw.ds&amp;&amp;utm_adgroup=&amp;utm_source=google&amp;utm_medium=cpc&amp;utm_campaign=PMax%20Shopping_Product_Low%20ROAS%20Categories&amp;utm_term=&amp;utm_content=&amp;utm_id=go_cmp-20243063506_adg-_ad-__dev-c_ext-_prd-15284425_sig-Cj0KCQiA6Ou5BhCrARIsAPoTxrAf-ZvQyBUoQ5PTCilCZIxowmEfWD48LOX9T8yr_R_I4jaBopO-JfQaAuuAEALw_wcB&amp;gad_source=1&amp;gclsrc=ds</t>
  </si>
  <si>
    <t>11/14 Order</t>
  </si>
  <si>
    <t xml:space="preserve">11/21 Order </t>
  </si>
  <si>
    <t>Personal</t>
  </si>
  <si>
    <t>https://www.amazon.com/gp/product/B08FDK3SNK/ref=ewc_pr_img_1?smid=A70EA4TD7SYLY&amp;th=1</t>
  </si>
  <si>
    <t>Lazy Susan Bearing 8 inch</t>
  </si>
  <si>
    <t>B08FDK3SNK</t>
  </si>
  <si>
    <t>Personal:</t>
  </si>
  <si>
    <t>$100 starting budget</t>
  </si>
  <si>
    <t>$50 budget increase</t>
  </si>
  <si>
    <t>B07T148FTD</t>
  </si>
  <si>
    <t>PU Tubing</t>
  </si>
  <si>
    <t>https://www.amazon.com/uxcell-Pneumatic-16-inch-Polyurethane-Compressor/dp/B07T148FTD/ref=sr_1_5?crid=1N69TH1FI99QE&amp;dib=eyJ2IjoiMSJ9.SuTxR5mlIi21s6oFqQagBqj0bEpg7GVGcozTpiPIbh-GV8XIfX5YB3LhWRCMp0BXYLAxejDqAtMxc7jI2cMGmJzbl7pVqevQ6fIPiNdh-Kq3xVFaMTSeJK5TvPbWq3ZD5mVmCrPVV8wc_W_nUbJsiejr5qnVvTBZj97kmClL1S49o2tQChgvb5bcNO8VjQzizujaHHkkW5JTkg8UYidF3eRG_Bi-F1Qwn40G4uw-2wAG_fNe9QwlPmOHelBkKUOSxjHnSU-SufPZmn3JQ6PFbe_U-MqV3p8peSIbwXO_x6g.pNat2qjZFGW6OEDyfUvTLVl2RmeKewYQNrZdYm2dMSI&amp;dib_tag=se&amp;keywords=8mm+PU+tubes&amp;qid=1732134993&amp;s=industrial&amp;sprefix=8mm+pu+tubes%2Cindustrial%2C90&amp;sr=1-5</t>
  </si>
  <si>
    <t>https://www.mcmaster.com/7880T399/</t>
  </si>
  <si>
    <t>7880T399</t>
  </si>
  <si>
    <t>Push-to-Connect Tube Fitting</t>
  </si>
  <si>
    <t>McMaster</t>
  </si>
  <si>
    <t>Rotating Push-to-Connect Tube Fitting</t>
  </si>
  <si>
    <t>52115K344</t>
  </si>
  <si>
    <t>https://www.mcmaster.com/52115K344/</t>
  </si>
  <si>
    <t>a19052100ux0192</t>
  </si>
  <si>
    <t>Lasercut parts</t>
  </si>
  <si>
    <t>M2.5 x .45 screws (through 1/4 in lasercut)</t>
  </si>
  <si>
    <t>Protoboard 1/4 Adafruit</t>
  </si>
  <si>
    <t>https://www.adafruit.com/product/1608?main_page=product_info&amp;products_id=1608</t>
  </si>
  <si>
    <t>not updated to exactly represent final components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</si>
</sst>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2"/>
      <color theme="1"/>
      <name val="Aptos Narrow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2"/>
      <color theme="10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2"/>
      <color theme="0"/>
      <name val="Aptos Narrow"/>
      <scheme val="minor"/>
    </font>
    <font>
      <b/>
      <sz val="10"/>
      <color theme="0"/>
      <name val="Arial"/>
      <family val="2"/>
    </font>
    <font>
      <b/>
      <sz val="22"/>
      <color theme="1"/>
      <name val="Aptos Narrow"/>
      <scheme val="minor"/>
    </font>
    <font>
      <sz val="12"/>
      <color theme="1"/>
      <name val="Aptos Narrow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2" fillId="0" borderId="0" xfId="0" applyFont="1"/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3" fillId="0" borderId="0" xfId="1" applyAlignment="1"/>
    <xf numFmtId="0" fontId="5" fillId="5" borderId="0" xfId="0" applyFont="1" applyFill="1"/>
    <xf numFmtId="0" fontId="6" fillId="5" borderId="0" xfId="0" applyFont="1" applyFill="1"/>
    <xf numFmtId="0" fontId="6" fillId="5" borderId="0" xfId="0" applyFont="1" applyFill="1" applyAlignment="1">
      <alignment horizontal="center"/>
    </xf>
    <xf numFmtId="164" fontId="6" fillId="5" borderId="0" xfId="0" applyNumberFormat="1" applyFont="1" applyFill="1" applyAlignment="1">
      <alignment horizontal="center"/>
    </xf>
    <xf numFmtId="49" fontId="6" fillId="5" borderId="0" xfId="0" applyNumberFormat="1" applyFont="1" applyFill="1"/>
    <xf numFmtId="44" fontId="6" fillId="5" borderId="0" xfId="0" applyNumberFormat="1" applyFont="1" applyFill="1"/>
    <xf numFmtId="0" fontId="4" fillId="4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3" fillId="0" borderId="0" xfId="1"/>
    <xf numFmtId="0" fontId="4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8" fillId="7" borderId="0" xfId="0" applyFont="1" applyFill="1"/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cmaster.com/52115K344/" TargetMode="External"/><Relationship Id="rId1" Type="http://schemas.openxmlformats.org/officeDocument/2006/relationships/hyperlink" Target="https://www.digikey.com/en/products/detail/melexis-technologies-nv/MLX90640ESF-BAB-000-TU/86384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F5C19-334A-EE4E-A529-AD3FD8B9B00E}">
  <dimension ref="A1:M46"/>
  <sheetViews>
    <sheetView tabSelected="1" topLeftCell="A12" zoomScale="90" zoomScaleNormal="90" workbookViewId="0">
      <selection activeCell="H49" sqref="H49"/>
    </sheetView>
  </sheetViews>
  <sheetFormatPr baseColWidth="10" defaultRowHeight="16" x14ac:dyDescent="0.2"/>
  <cols>
    <col min="1" max="1" width="10.1640625" customWidth="1"/>
    <col min="2" max="2" width="32" customWidth="1"/>
    <col min="3" max="3" width="6.1640625" customWidth="1"/>
    <col min="4" max="4" width="5.6640625" customWidth="1"/>
    <col min="5" max="6" width="7.6640625" customWidth="1"/>
    <col min="7" max="7" width="9.5" customWidth="1"/>
    <col min="8" max="8" width="31.83203125" customWidth="1"/>
    <col min="9" max="9" width="28.1640625" customWidth="1"/>
    <col min="10" max="10" width="9.33203125" customWidth="1"/>
    <col min="11" max="11" width="30" customWidth="1"/>
    <col min="12" max="12" width="43.6640625" customWidth="1"/>
  </cols>
  <sheetData>
    <row r="1" spans="1:13" x14ac:dyDescent="0.2">
      <c r="A1" s="11" t="s">
        <v>57</v>
      </c>
      <c r="B1" s="12" t="s">
        <v>0</v>
      </c>
      <c r="C1" s="12" t="s">
        <v>1</v>
      </c>
      <c r="D1" s="13" t="s">
        <v>2</v>
      </c>
      <c r="E1" s="14" t="s">
        <v>3</v>
      </c>
      <c r="F1" s="14" t="s">
        <v>34</v>
      </c>
      <c r="G1" s="14" t="s">
        <v>29</v>
      </c>
      <c r="H1" s="12" t="s">
        <v>28</v>
      </c>
      <c r="I1" s="15" t="s">
        <v>4</v>
      </c>
      <c r="J1" s="15" t="s">
        <v>5</v>
      </c>
      <c r="K1" s="16" t="s">
        <v>6</v>
      </c>
      <c r="L1" s="16" t="s">
        <v>13</v>
      </c>
    </row>
    <row r="2" spans="1:13" x14ac:dyDescent="0.2">
      <c r="A2" s="20" t="s">
        <v>22</v>
      </c>
      <c r="B2" s="5" t="s">
        <v>35</v>
      </c>
      <c r="C2" s="1" t="s">
        <v>7</v>
      </c>
      <c r="D2" s="2">
        <v>1</v>
      </c>
      <c r="E2" s="3">
        <v>47.65</v>
      </c>
      <c r="F2" s="3">
        <f t="shared" ref="F2:F11" si="0">D2*E2</f>
        <v>47.65</v>
      </c>
      <c r="G2" s="3" t="s">
        <v>30</v>
      </c>
      <c r="H2" s="7" t="s">
        <v>9</v>
      </c>
      <c r="I2" s="9" t="s">
        <v>10</v>
      </c>
      <c r="J2" s="4" t="s">
        <v>11</v>
      </c>
      <c r="K2" s="5"/>
      <c r="L2" s="10" t="s">
        <v>8</v>
      </c>
      <c r="M2" t="s">
        <v>59</v>
      </c>
    </row>
    <row r="3" spans="1:13" x14ac:dyDescent="0.2">
      <c r="A3" s="20"/>
      <c r="B3" t="s">
        <v>23</v>
      </c>
      <c r="C3" t="s">
        <v>12</v>
      </c>
      <c r="D3" s="2">
        <v>1</v>
      </c>
      <c r="E3" s="3">
        <v>33</v>
      </c>
      <c r="F3" s="3">
        <f t="shared" si="0"/>
        <v>33</v>
      </c>
      <c r="G3" s="3" t="s">
        <v>31</v>
      </c>
      <c r="H3" s="8" t="s">
        <v>32</v>
      </c>
      <c r="I3" s="8" t="s">
        <v>26</v>
      </c>
      <c r="K3" t="s">
        <v>25</v>
      </c>
      <c r="L3" t="s">
        <v>24</v>
      </c>
      <c r="M3" t="s">
        <v>59</v>
      </c>
    </row>
    <row r="4" spans="1:13" x14ac:dyDescent="0.2">
      <c r="A4" s="17" t="s">
        <v>94</v>
      </c>
      <c r="B4" t="s">
        <v>33</v>
      </c>
      <c r="C4" t="s">
        <v>12</v>
      </c>
      <c r="D4" s="2">
        <v>1</v>
      </c>
      <c r="E4" s="3">
        <v>13.99</v>
      </c>
      <c r="F4" s="3">
        <f t="shared" si="0"/>
        <v>13.99</v>
      </c>
      <c r="G4" s="3" t="s">
        <v>31</v>
      </c>
      <c r="H4" s="8" t="s">
        <v>85</v>
      </c>
      <c r="I4" s="8"/>
      <c r="L4" t="s">
        <v>27</v>
      </c>
      <c r="M4" t="s">
        <v>59</v>
      </c>
    </row>
    <row r="5" spans="1:13" x14ac:dyDescent="0.2">
      <c r="A5" s="22" t="s">
        <v>95</v>
      </c>
      <c r="B5" t="s">
        <v>87</v>
      </c>
      <c r="C5" t="s">
        <v>12</v>
      </c>
      <c r="D5" s="2">
        <v>1</v>
      </c>
      <c r="E5" s="3">
        <v>9.99</v>
      </c>
      <c r="F5" s="3">
        <f>D5*E5</f>
        <v>9.99</v>
      </c>
      <c r="G5" s="3" t="s">
        <v>31</v>
      </c>
      <c r="H5" s="8" t="s">
        <v>88</v>
      </c>
      <c r="I5" s="8">
        <v>4342705952</v>
      </c>
      <c r="L5" t="s">
        <v>86</v>
      </c>
      <c r="M5" t="s">
        <v>59</v>
      </c>
    </row>
    <row r="6" spans="1:13" x14ac:dyDescent="0.2">
      <c r="A6" s="23"/>
      <c r="B6" t="s">
        <v>104</v>
      </c>
      <c r="C6" t="s">
        <v>12</v>
      </c>
      <c r="D6" s="2">
        <v>1</v>
      </c>
      <c r="E6" s="3">
        <v>6.79</v>
      </c>
      <c r="F6" s="3">
        <f t="shared" si="0"/>
        <v>6.79</v>
      </c>
      <c r="G6" s="3" t="s">
        <v>31</v>
      </c>
      <c r="H6" s="8" t="s">
        <v>103</v>
      </c>
      <c r="I6" s="8" t="s">
        <v>113</v>
      </c>
      <c r="L6" t="s">
        <v>105</v>
      </c>
      <c r="M6" t="s">
        <v>59</v>
      </c>
    </row>
    <row r="7" spans="1:13" x14ac:dyDescent="0.2">
      <c r="A7" s="23"/>
      <c r="B7" t="s">
        <v>108</v>
      </c>
      <c r="C7" t="s">
        <v>12</v>
      </c>
      <c r="D7" s="2">
        <v>1</v>
      </c>
      <c r="E7" s="3">
        <v>3.56</v>
      </c>
      <c r="F7" s="3">
        <f t="shared" si="0"/>
        <v>3.56</v>
      </c>
      <c r="G7" s="3" t="s">
        <v>109</v>
      </c>
      <c r="H7" s="8" t="s">
        <v>107</v>
      </c>
      <c r="I7" s="8"/>
      <c r="L7" t="s">
        <v>106</v>
      </c>
    </row>
    <row r="8" spans="1:13" x14ac:dyDescent="0.2">
      <c r="A8" s="23"/>
      <c r="B8" t="s">
        <v>110</v>
      </c>
      <c r="C8" t="s">
        <v>12</v>
      </c>
      <c r="D8" s="2">
        <v>1</v>
      </c>
      <c r="E8" s="3">
        <v>36.65</v>
      </c>
      <c r="F8" s="3">
        <f t="shared" si="0"/>
        <v>36.65</v>
      </c>
      <c r="G8" s="3" t="s">
        <v>109</v>
      </c>
      <c r="H8" s="8" t="s">
        <v>111</v>
      </c>
      <c r="L8" s="19" t="s">
        <v>112</v>
      </c>
      <c r="M8" t="s">
        <v>59</v>
      </c>
    </row>
    <row r="9" spans="1:13" x14ac:dyDescent="0.2">
      <c r="A9" s="18" t="s">
        <v>96</v>
      </c>
      <c r="B9" t="s">
        <v>98</v>
      </c>
      <c r="C9" t="s">
        <v>12</v>
      </c>
      <c r="D9" s="2">
        <v>1</v>
      </c>
      <c r="E9" s="3">
        <v>14.99</v>
      </c>
      <c r="F9" s="3">
        <f t="shared" si="0"/>
        <v>14.99</v>
      </c>
      <c r="G9" s="3" t="s">
        <v>31</v>
      </c>
      <c r="H9" s="8" t="s">
        <v>99</v>
      </c>
      <c r="L9" t="s">
        <v>97</v>
      </c>
      <c r="M9" t="s">
        <v>59</v>
      </c>
    </row>
    <row r="10" spans="1:13" x14ac:dyDescent="0.2">
      <c r="A10" s="21" t="s">
        <v>58</v>
      </c>
      <c r="B10" s="5" t="s">
        <v>17</v>
      </c>
      <c r="C10" s="1" t="s">
        <v>7</v>
      </c>
      <c r="D10" s="2">
        <v>4</v>
      </c>
      <c r="E10" s="3">
        <v>2.92</v>
      </c>
      <c r="F10" s="3">
        <f t="shared" si="0"/>
        <v>11.68</v>
      </c>
      <c r="G10" s="3" t="s">
        <v>30</v>
      </c>
      <c r="H10" s="7" t="s">
        <v>14</v>
      </c>
      <c r="I10" s="9" t="s">
        <v>15</v>
      </c>
      <c r="J10" s="4"/>
      <c r="K10" s="5" t="s">
        <v>16</v>
      </c>
      <c r="L10" t="s">
        <v>42</v>
      </c>
      <c r="M10" t="s">
        <v>59</v>
      </c>
    </row>
    <row r="11" spans="1:13" x14ac:dyDescent="0.2">
      <c r="A11" s="21"/>
      <c r="B11" t="s">
        <v>38</v>
      </c>
      <c r="D11" s="2">
        <v>2</v>
      </c>
      <c r="E11" s="3">
        <v>19.95</v>
      </c>
      <c r="F11" s="3">
        <f t="shared" si="0"/>
        <v>39.9</v>
      </c>
      <c r="G11" s="6" t="s">
        <v>40</v>
      </c>
      <c r="H11" s="8">
        <v>1142</v>
      </c>
      <c r="I11" s="8"/>
      <c r="K11" t="s">
        <v>41</v>
      </c>
      <c r="L11" t="s">
        <v>39</v>
      </c>
    </row>
    <row r="12" spans="1:13" x14ac:dyDescent="0.2">
      <c r="A12" s="21"/>
      <c r="B12" t="s">
        <v>47</v>
      </c>
      <c r="C12" t="s">
        <v>46</v>
      </c>
      <c r="D12" s="2">
        <v>1</v>
      </c>
      <c r="E12" s="3">
        <v>4.6500000000000004</v>
      </c>
      <c r="F12" s="3">
        <f t="shared" ref="F12:F15" si="1">D12*E12</f>
        <v>4.6500000000000004</v>
      </c>
      <c r="G12" s="6" t="s">
        <v>45</v>
      </c>
      <c r="H12" s="8">
        <v>1182</v>
      </c>
      <c r="I12" s="8">
        <v>1182</v>
      </c>
      <c r="L12" t="s">
        <v>44</v>
      </c>
      <c r="M12" t="s">
        <v>43</v>
      </c>
    </row>
    <row r="13" spans="1:13" x14ac:dyDescent="0.2">
      <c r="A13" s="21"/>
      <c r="B13" t="s">
        <v>37</v>
      </c>
      <c r="D13" s="2">
        <v>1</v>
      </c>
      <c r="E13" s="3">
        <v>15</v>
      </c>
      <c r="F13" s="3">
        <f t="shared" si="1"/>
        <v>15</v>
      </c>
      <c r="G13" s="6" t="s">
        <v>50</v>
      </c>
      <c r="H13" s="8" t="s">
        <v>51</v>
      </c>
      <c r="I13" s="8" t="s">
        <v>51</v>
      </c>
      <c r="K13" t="s">
        <v>49</v>
      </c>
      <c r="L13" t="s">
        <v>48</v>
      </c>
    </row>
    <row r="14" spans="1:13" x14ac:dyDescent="0.2">
      <c r="A14" s="21"/>
      <c r="B14" t="s">
        <v>52</v>
      </c>
      <c r="D14" s="2">
        <v>1</v>
      </c>
      <c r="E14" s="3">
        <v>24.95</v>
      </c>
      <c r="F14" s="3">
        <f t="shared" si="1"/>
        <v>24.95</v>
      </c>
      <c r="G14" s="6" t="s">
        <v>45</v>
      </c>
      <c r="H14" s="8">
        <v>1205</v>
      </c>
      <c r="I14" s="8" t="s">
        <v>54</v>
      </c>
      <c r="L14" t="s">
        <v>53</v>
      </c>
      <c r="M14" t="s">
        <v>59</v>
      </c>
    </row>
    <row r="15" spans="1:13" x14ac:dyDescent="0.2">
      <c r="A15" s="21"/>
      <c r="B15" t="s">
        <v>55</v>
      </c>
      <c r="C15" t="s">
        <v>46</v>
      </c>
      <c r="D15" s="2">
        <v>1</v>
      </c>
      <c r="E15" s="3">
        <v>14.95</v>
      </c>
      <c r="F15" s="3">
        <f t="shared" si="1"/>
        <v>14.95</v>
      </c>
      <c r="G15" s="6" t="s">
        <v>40</v>
      </c>
      <c r="H15" s="8">
        <v>3967</v>
      </c>
      <c r="I15" s="8">
        <v>3967</v>
      </c>
      <c r="L15" t="s">
        <v>56</v>
      </c>
      <c r="M15" t="s">
        <v>59</v>
      </c>
    </row>
    <row r="16" spans="1:13" x14ac:dyDescent="0.2">
      <c r="A16" s="21"/>
      <c r="E16" s="3"/>
      <c r="G16" s="6"/>
      <c r="M16" t="s">
        <v>59</v>
      </c>
    </row>
    <row r="17" spans="1:13" x14ac:dyDescent="0.2">
      <c r="A17" s="21"/>
      <c r="G17" s="6"/>
    </row>
    <row r="18" spans="1:13" x14ac:dyDescent="0.2">
      <c r="A18" s="21"/>
      <c r="B18" t="s">
        <v>36</v>
      </c>
      <c r="C18" t="s">
        <v>7</v>
      </c>
      <c r="D18" s="2">
        <v>3</v>
      </c>
      <c r="E18" s="3">
        <v>1.57</v>
      </c>
      <c r="F18" s="3">
        <f>D18*E18</f>
        <v>4.71</v>
      </c>
      <c r="G18" s="6" t="s">
        <v>30</v>
      </c>
      <c r="H18" t="s">
        <v>79</v>
      </c>
      <c r="I18" t="s">
        <v>80</v>
      </c>
      <c r="J18" t="s">
        <v>81</v>
      </c>
      <c r="L18" t="s">
        <v>82</v>
      </c>
      <c r="M18" t="s">
        <v>59</v>
      </c>
    </row>
    <row r="19" spans="1:13" x14ac:dyDescent="0.2">
      <c r="A19" s="21"/>
      <c r="B19" t="s">
        <v>21</v>
      </c>
      <c r="C19" t="s">
        <v>46</v>
      </c>
      <c r="D19" s="2">
        <v>1</v>
      </c>
      <c r="E19" s="3">
        <v>15.47</v>
      </c>
      <c r="F19" s="3">
        <f>D19*E19</f>
        <v>15.47</v>
      </c>
      <c r="G19" s="6" t="s">
        <v>30</v>
      </c>
      <c r="H19" t="s">
        <v>83</v>
      </c>
      <c r="I19" t="s">
        <v>84</v>
      </c>
      <c r="M19" t="s">
        <v>59</v>
      </c>
    </row>
    <row r="20" spans="1:13" x14ac:dyDescent="0.2">
      <c r="A20" s="21"/>
      <c r="D20" s="2"/>
      <c r="E20" s="3"/>
      <c r="F20" s="3"/>
      <c r="G20" s="6"/>
      <c r="M20" t="s">
        <v>59</v>
      </c>
    </row>
    <row r="21" spans="1:13" x14ac:dyDescent="0.2">
      <c r="A21" s="21"/>
      <c r="B21" t="s">
        <v>69</v>
      </c>
      <c r="C21" t="s">
        <v>46</v>
      </c>
      <c r="D21" s="2">
        <v>2</v>
      </c>
      <c r="E21" s="3">
        <v>10.95</v>
      </c>
      <c r="F21" s="3">
        <f>D21*E21</f>
        <v>21.9</v>
      </c>
      <c r="G21" s="6" t="s">
        <v>62</v>
      </c>
      <c r="H21" t="s">
        <v>71</v>
      </c>
      <c r="L21" t="s">
        <v>70</v>
      </c>
    </row>
    <row r="22" spans="1:13" x14ac:dyDescent="0.2">
      <c r="A22" s="21"/>
      <c r="B22" t="s">
        <v>66</v>
      </c>
      <c r="C22" t="s">
        <v>46</v>
      </c>
      <c r="D22" s="2">
        <v>0</v>
      </c>
      <c r="E22" s="3">
        <v>4.5</v>
      </c>
      <c r="F22" s="3">
        <f>D22*E22</f>
        <v>0</v>
      </c>
      <c r="G22" s="6" t="s">
        <v>62</v>
      </c>
      <c r="H22" t="s">
        <v>68</v>
      </c>
      <c r="L22" t="s">
        <v>67</v>
      </c>
      <c r="M22" t="s">
        <v>59</v>
      </c>
    </row>
    <row r="23" spans="1:13" x14ac:dyDescent="0.2">
      <c r="A23" s="21"/>
      <c r="B23" t="s">
        <v>64</v>
      </c>
      <c r="C23" t="s">
        <v>7</v>
      </c>
      <c r="D23" s="2">
        <v>1</v>
      </c>
      <c r="E23" s="3">
        <v>2.0699999999999998</v>
      </c>
      <c r="F23" s="3">
        <f>D23*E23</f>
        <v>2.0699999999999998</v>
      </c>
      <c r="G23" s="6" t="s">
        <v>30</v>
      </c>
      <c r="H23" t="s">
        <v>75</v>
      </c>
      <c r="I23" t="s">
        <v>76</v>
      </c>
      <c r="J23" t="s">
        <v>77</v>
      </c>
      <c r="L23" t="s">
        <v>78</v>
      </c>
      <c r="M23" t="s">
        <v>59</v>
      </c>
    </row>
    <row r="24" spans="1:13" x14ac:dyDescent="0.2">
      <c r="A24" s="21"/>
      <c r="M24" t="s">
        <v>59</v>
      </c>
    </row>
    <row r="25" spans="1:13" x14ac:dyDescent="0.2">
      <c r="A25" s="21"/>
      <c r="B25" t="s">
        <v>92</v>
      </c>
      <c r="C25" t="s">
        <v>89</v>
      </c>
      <c r="D25" s="2">
        <v>1</v>
      </c>
      <c r="E25" s="3">
        <v>8.24</v>
      </c>
      <c r="F25" s="3">
        <f>D25*E25</f>
        <v>8.24</v>
      </c>
      <c r="G25" s="6" t="s">
        <v>30</v>
      </c>
      <c r="H25" t="s">
        <v>90</v>
      </c>
      <c r="I25" t="s">
        <v>91</v>
      </c>
      <c r="L25" t="s">
        <v>93</v>
      </c>
      <c r="M25" t="s">
        <v>59</v>
      </c>
    </row>
    <row r="26" spans="1:13" x14ac:dyDescent="0.2">
      <c r="A26" s="21"/>
    </row>
    <row r="27" spans="1:13" x14ac:dyDescent="0.2">
      <c r="A27" s="21"/>
      <c r="B27" t="s">
        <v>19</v>
      </c>
      <c r="D27" s="2">
        <v>0</v>
      </c>
      <c r="E27" s="3">
        <v>0</v>
      </c>
      <c r="F27" s="3">
        <f>D27*E27</f>
        <v>0</v>
      </c>
      <c r="G27" s="6"/>
      <c r="K27" t="s">
        <v>63</v>
      </c>
    </row>
    <row r="28" spans="1:13" x14ac:dyDescent="0.2">
      <c r="A28" s="21"/>
      <c r="B28" t="s">
        <v>72</v>
      </c>
      <c r="D28" s="2">
        <v>0</v>
      </c>
      <c r="E28" s="3">
        <v>0</v>
      </c>
      <c r="F28" s="3">
        <f>D28*E28</f>
        <v>0</v>
      </c>
      <c r="G28" s="6"/>
      <c r="K28" t="s">
        <v>65</v>
      </c>
      <c r="M28" t="s">
        <v>59</v>
      </c>
    </row>
    <row r="29" spans="1:13" x14ac:dyDescent="0.2">
      <c r="A29" s="21"/>
      <c r="B29" t="s">
        <v>73</v>
      </c>
      <c r="D29" s="2">
        <v>0</v>
      </c>
      <c r="E29" s="3">
        <v>0</v>
      </c>
      <c r="F29" s="3">
        <f>D29*E29</f>
        <v>0</v>
      </c>
      <c r="G29" s="6"/>
      <c r="K29" t="s">
        <v>74</v>
      </c>
      <c r="M29" t="s">
        <v>59</v>
      </c>
    </row>
    <row r="30" spans="1:13" x14ac:dyDescent="0.2">
      <c r="A30" s="21"/>
      <c r="B30" t="s">
        <v>20</v>
      </c>
      <c r="D30" s="2">
        <v>0</v>
      </c>
      <c r="E30" s="3">
        <v>0</v>
      </c>
      <c r="F30" s="3">
        <f>D30*E30</f>
        <v>0</v>
      </c>
      <c r="G30" s="6"/>
      <c r="M30" t="s">
        <v>59</v>
      </c>
    </row>
    <row r="31" spans="1:13" x14ac:dyDescent="0.2">
      <c r="A31" s="21"/>
      <c r="B31" t="s">
        <v>18</v>
      </c>
      <c r="D31" s="2">
        <v>0</v>
      </c>
      <c r="E31" s="3">
        <v>0</v>
      </c>
      <c r="F31" s="3">
        <f>D31*E31</f>
        <v>0</v>
      </c>
      <c r="G31" s="6"/>
    </row>
    <row r="32" spans="1:13" x14ac:dyDescent="0.2">
      <c r="A32" s="21"/>
    </row>
    <row r="33" spans="1:13" x14ac:dyDescent="0.2">
      <c r="A33" s="21"/>
      <c r="B33" t="s">
        <v>115</v>
      </c>
      <c r="D33" s="2">
        <v>4</v>
      </c>
      <c r="E33" s="3">
        <v>0</v>
      </c>
      <c r="F33" s="3">
        <f>D33*E33</f>
        <v>0</v>
      </c>
    </row>
    <row r="34" spans="1:13" x14ac:dyDescent="0.2">
      <c r="A34" s="21"/>
    </row>
    <row r="35" spans="1:13" x14ac:dyDescent="0.2">
      <c r="A35" s="21"/>
      <c r="B35" t="s">
        <v>114</v>
      </c>
      <c r="D35" s="2">
        <v>1</v>
      </c>
      <c r="E35" s="3">
        <v>0</v>
      </c>
      <c r="F35" s="3">
        <f>D35*E35</f>
        <v>0</v>
      </c>
    </row>
    <row r="36" spans="1:13" x14ac:dyDescent="0.2">
      <c r="A36" s="21"/>
      <c r="D36" s="2"/>
      <c r="E36" s="3"/>
      <c r="F36" s="3"/>
    </row>
    <row r="37" spans="1:13" x14ac:dyDescent="0.2">
      <c r="A37" s="21"/>
      <c r="B37" t="s">
        <v>116</v>
      </c>
      <c r="D37" s="2">
        <v>1</v>
      </c>
      <c r="E37" s="3">
        <v>2.95</v>
      </c>
      <c r="F37" s="3">
        <f>D37*E37</f>
        <v>2.95</v>
      </c>
      <c r="G37" s="6" t="s">
        <v>40</v>
      </c>
      <c r="H37">
        <v>1608</v>
      </c>
      <c r="I37">
        <v>1608</v>
      </c>
      <c r="L37" t="s">
        <v>117</v>
      </c>
      <c r="M37" t="s">
        <v>59</v>
      </c>
    </row>
    <row r="38" spans="1:13" x14ac:dyDescent="0.2">
      <c r="A38" s="21"/>
      <c r="H38" s="3"/>
      <c r="M38" t="s">
        <v>59</v>
      </c>
    </row>
    <row r="39" spans="1:13" x14ac:dyDescent="0.2">
      <c r="F39" s="3"/>
      <c r="M39" t="s">
        <v>59</v>
      </c>
    </row>
    <row r="40" spans="1:13" ht="17" thickBot="1" x14ac:dyDescent="0.25">
      <c r="M40" t="s">
        <v>59</v>
      </c>
    </row>
    <row r="41" spans="1:13" ht="16" customHeight="1" x14ac:dyDescent="0.2">
      <c r="C41" s="31" t="s">
        <v>61</v>
      </c>
      <c r="D41" s="32"/>
      <c r="E41" s="32"/>
      <c r="F41" s="33">
        <f>SUM(F2:F8)</f>
        <v>151.63</v>
      </c>
      <c r="G41" s="34"/>
      <c r="H41" t="s">
        <v>101</v>
      </c>
    </row>
    <row r="42" spans="1:13" ht="16" customHeight="1" x14ac:dyDescent="0.2">
      <c r="C42" s="24"/>
      <c r="D42" s="25"/>
      <c r="E42" s="25"/>
      <c r="F42" s="28"/>
      <c r="G42" s="35"/>
      <c r="H42" t="s">
        <v>102</v>
      </c>
    </row>
    <row r="43" spans="1:13" ht="16" customHeight="1" x14ac:dyDescent="0.2">
      <c r="C43" s="24" t="s">
        <v>100</v>
      </c>
      <c r="D43" s="25"/>
      <c r="E43" s="25"/>
      <c r="F43" s="28">
        <f>SUM(F9)</f>
        <v>14.99</v>
      </c>
      <c r="G43" s="35"/>
    </row>
    <row r="44" spans="1:13" ht="17" customHeight="1" x14ac:dyDescent="0.2">
      <c r="C44" s="24"/>
      <c r="D44" s="25"/>
      <c r="E44" s="25"/>
      <c r="F44" s="28"/>
      <c r="G44" s="35"/>
    </row>
    <row r="45" spans="1:13" x14ac:dyDescent="0.2">
      <c r="C45" s="24" t="s">
        <v>60</v>
      </c>
      <c r="D45" s="25"/>
      <c r="E45" s="25"/>
      <c r="F45" s="28">
        <f>SUM(F2:F38)</f>
        <v>333.09</v>
      </c>
      <c r="G45" s="29"/>
      <c r="H45" t="s">
        <v>118</v>
      </c>
    </row>
    <row r="46" spans="1:13" ht="17" thickBot="1" x14ac:dyDescent="0.25">
      <c r="C46" s="26"/>
      <c r="D46" s="27"/>
      <c r="E46" s="27"/>
      <c r="F46" s="27"/>
      <c r="G46" s="30"/>
    </row>
  </sheetData>
  <mergeCells count="9">
    <mergeCell ref="A2:A3"/>
    <mergeCell ref="A10:A38"/>
    <mergeCell ref="A5:A8"/>
    <mergeCell ref="C45:E46"/>
    <mergeCell ref="F45:G46"/>
    <mergeCell ref="C41:E42"/>
    <mergeCell ref="F41:G42"/>
    <mergeCell ref="C43:E44"/>
    <mergeCell ref="F43:G44"/>
  </mergeCells>
  <hyperlinks>
    <hyperlink ref="L2" r:id="rId1" xr:uid="{9B420882-38BB-F54C-8662-190A8D4495AD}"/>
    <hyperlink ref="L8" r:id="rId2" xr:uid="{5517BD03-EFC9-0246-BFFD-E343E609EE1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Steeman, James Alexander</dc:creator>
  <cp:lastModifiedBy>Steeman, James Alexander</cp:lastModifiedBy>
  <dcterms:created xsi:type="dcterms:W3CDTF">2024-10-30T15:58:34Z</dcterms:created>
  <dcterms:modified xsi:type="dcterms:W3CDTF">2024-12-09T21:29:59Z</dcterms:modified>
</cp:coreProperties>
</file>